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anoce\AppData\Local\Microsoft\Windows\INetCache\Content.Outlook\R41DSXY4\"/>
    </mc:Choice>
  </mc:AlternateContent>
  <xr:revisionPtr revIDLastSave="0" documentId="13_ncr:1_{F9A236BE-CA87-4695-AC3F-E16A45693B2B}" xr6:coauthVersionLast="47" xr6:coauthVersionMax="47" xr10:uidLastSave="{00000000-0000-0000-0000-000000000000}"/>
  <bookViews>
    <workbookView xWindow="-120" yWindow="-120" windowWidth="27120" windowHeight="16440" xr2:uid="{00000000-000D-0000-FFFF-FFFF00000000}"/>
  </bookViews>
  <sheets>
    <sheet name="Contributi 2024" sheetId="1" r:id="rId1"/>
  </sheets>
  <externalReferences>
    <externalReference r:id="rId2"/>
  </externalReferences>
  <definedNames>
    <definedName name="_xlnm.Print_Area" localSheetId="0">'Contributi 2024'!$B$1:$G$26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F24" i="1" s="1"/>
  <c r="E23" i="1"/>
  <c r="D23" i="1"/>
  <c r="E22" i="1"/>
  <c r="D22" i="1"/>
  <c r="F23" i="1"/>
  <c r="G16" i="1" l="1"/>
  <c r="G17" i="1"/>
  <c r="G18" i="1"/>
  <c r="F22" i="1"/>
  <c r="D18" i="1"/>
  <c r="D17" i="1"/>
</calcChain>
</file>

<file path=xl/sharedStrings.xml><?xml version="1.0" encoding="utf-8"?>
<sst xmlns="http://schemas.openxmlformats.org/spreadsheetml/2006/main" count="87" uniqueCount="46">
  <si>
    <t>Ente destinatario del Contributo</t>
  </si>
  <si>
    <t>Fondazione Teatro Regio</t>
  </si>
  <si>
    <t>Fondazione Teatro Due</t>
  </si>
  <si>
    <t>Fondazione i Teatri di Reggio Emilia</t>
  </si>
  <si>
    <t>Comune di Parma</t>
  </si>
  <si>
    <t>Comune di Reggio Emilia</t>
  </si>
  <si>
    <t>data incasso</t>
  </si>
  <si>
    <t>causale</t>
  </si>
  <si>
    <t>Ente erogante</t>
  </si>
  <si>
    <t>Fondazione I Teatri di Reggio Emilia</t>
  </si>
  <si>
    <t>Ministero della Cultura</t>
  </si>
  <si>
    <t>contributo ministeriale - Legge 29/2001</t>
  </si>
  <si>
    <t>contributo preventivato</t>
  </si>
  <si>
    <t>dati fiscali</t>
  </si>
  <si>
    <t>C.F. e P. IVA 02208060349</t>
  </si>
  <si>
    <t>C.F. e P. IVA 02137300345</t>
  </si>
  <si>
    <t>C.F. 91070780357 - P.IVA 01699800353</t>
  </si>
  <si>
    <t>P. IVA 00162210348</t>
  </si>
  <si>
    <t>C.F. e P. IVA 00145920351</t>
  </si>
  <si>
    <t>C.F 97904380587</t>
  </si>
  <si>
    <t>erogato</t>
  </si>
  <si>
    <t xml:space="preserve">erogato </t>
  </si>
  <si>
    <t>importo saldato</t>
  </si>
  <si>
    <t>totale residuo</t>
  </si>
  <si>
    <t>Progetto Comune 2024</t>
  </si>
  <si>
    <t>quota associativa 2024</t>
  </si>
  <si>
    <t>importo confermato</t>
  </si>
  <si>
    <t>da erogare</t>
  </si>
  <si>
    <t>riferimento per l'attribuzione</t>
  </si>
  <si>
    <t>Atto di attribuzione</t>
  </si>
  <si>
    <t>Link ente ricevente</t>
  </si>
  <si>
    <t>https://www.teatroregioparma.it/</t>
  </si>
  <si>
    <t>https://www.teatrodue.org/</t>
  </si>
  <si>
    <t>https://www.iteatri.re.it/</t>
  </si>
  <si>
    <t>Verbale Assembela Soci del 20-12-2023</t>
  </si>
  <si>
    <t>Delibera Cda del 18-10-2024</t>
  </si>
  <si>
    <t>Festival</t>
  </si>
  <si>
    <t>Associazione Reggio Parma Festival - P. IVA: 02162540344</t>
  </si>
  <si>
    <t>Contributi ricevuti 2024</t>
  </si>
  <si>
    <t>importo ricevuto</t>
  </si>
  <si>
    <t>Delibera Cda del 29-04-2021</t>
  </si>
  <si>
    <t>Progetto Speciale 2020. I drammaturghi di Mimmo Paladino.</t>
  </si>
  <si>
    <t>saldato il 26/03/2025</t>
  </si>
  <si>
    <t>Contributi erogati/ da erogare 2024</t>
  </si>
  <si>
    <t>saldato il 16/10/2025</t>
  </si>
  <si>
    <t>saldato il 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</si>
</sst>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8" x14ac:knownFonts="1">
    <font>
      <sz val="11"/>
      <color indexed="8"/>
      <name val="Calibri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8"/>
      <color rgb="FF000000"/>
      <name val="Calibri"/>
      <family val="2"/>
    </font>
    <font>
      <u/>
      <sz val="11"/>
      <color theme="10"/>
      <name val="Calibri"/>
      <family val="2"/>
    </font>
    <font>
      <u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0" xfId="0" applyFont="1"/>
    <xf numFmtId="0" fontId="2" fillId="2" borderId="6" xfId="0" applyFont="1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2" fillId="2" borderId="10" xfId="0" applyFont="1" applyFill="1" applyBorder="1"/>
    <xf numFmtId="0" fontId="2" fillId="2" borderId="7" xfId="0" applyFont="1" applyFill="1" applyBorder="1"/>
    <xf numFmtId="0" fontId="3" fillId="2" borderId="10" xfId="0" applyFont="1" applyFill="1" applyBorder="1"/>
    <xf numFmtId="164" fontId="3" fillId="2" borderId="7" xfId="0" applyNumberFormat="1" applyFont="1" applyFill="1" applyBorder="1" applyAlignment="1">
      <alignment horizont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/>
    <xf numFmtId="164" fontId="3" fillId="2" borderId="4" xfId="0" applyNumberFormat="1" applyFont="1" applyFill="1" applyBorder="1" applyAlignment="1">
      <alignment horizontal="center" wrapText="1"/>
    </xf>
    <xf numFmtId="0" fontId="0" fillId="2" borderId="11" xfId="0" applyFill="1" applyBorder="1"/>
    <xf numFmtId="0" fontId="3" fillId="0" borderId="0" xfId="0" applyFont="1" applyBorder="1"/>
    <xf numFmtId="0" fontId="2" fillId="0" borderId="0" xfId="0" applyFont="1" applyBorder="1"/>
    <xf numFmtId="0" fontId="0" fillId="0" borderId="0" xfId="0" applyBorder="1"/>
    <xf numFmtId="164" fontId="3" fillId="2" borderId="14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49" fontId="2" fillId="2" borderId="7" xfId="0" applyNumberFormat="1" applyFont="1" applyFill="1" applyBorder="1"/>
    <xf numFmtId="49" fontId="2" fillId="2" borderId="7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9" fontId="2" fillId="2" borderId="14" xfId="0" applyNumberFormat="1" applyFont="1" applyFill="1" applyBorder="1"/>
    <xf numFmtId="164" fontId="7" fillId="2" borderId="14" xfId="1" applyNumberFormat="1" applyFont="1" applyFill="1" applyBorder="1" applyAlignment="1">
      <alignment horizontal="center" wrapText="1"/>
    </xf>
    <xf numFmtId="164" fontId="3" fillId="2" borderId="15" xfId="0" applyNumberFormat="1" applyFont="1" applyFill="1" applyBorder="1" applyAlignment="1">
      <alignment horizontal="center" wrapText="1"/>
    </xf>
    <xf numFmtId="0" fontId="3" fillId="2" borderId="7" xfId="0" applyFont="1" applyFill="1" applyBorder="1"/>
    <xf numFmtId="49" fontId="2" fillId="2" borderId="7" xfId="0" applyNumberFormat="1" applyFont="1" applyFill="1" applyBorder="1" applyAlignment="1">
      <alignment wrapText="1"/>
    </xf>
    <xf numFmtId="0" fontId="2" fillId="0" borderId="7" xfId="0" applyFont="1" applyBorder="1" applyAlignment="1">
      <alignment vertical="center"/>
    </xf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17" fontId="3" fillId="2" borderId="7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/>
    <xf numFmtId="49" fontId="3" fillId="2" borderId="10" xfId="0" applyNumberFormat="1" applyFont="1" applyFill="1" applyBorder="1"/>
    <xf numFmtId="49" fontId="3" fillId="2" borderId="3" xfId="0" applyNumberFormat="1" applyFont="1" applyFill="1" applyBorder="1"/>
    <xf numFmtId="0" fontId="3" fillId="2" borderId="4" xfId="0" applyFont="1" applyFill="1" applyBorder="1"/>
    <xf numFmtId="164" fontId="3" fillId="2" borderId="4" xfId="0" applyNumberFormat="1" applyFont="1" applyFill="1" applyBorder="1"/>
    <xf numFmtId="164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9" fontId="2" fillId="3" borderId="10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2" borderId="0" xfId="0" applyFill="1" applyBorder="1"/>
    <xf numFmtId="49" fontId="3" fillId="2" borderId="0" xfId="0" applyNumberFormat="1" applyFont="1" applyFill="1" applyBorder="1"/>
    <xf numFmtId="164" fontId="3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2D69B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dati\Reggio%20Parma\Documenti\Bilanci\2024\Preventivo%202024.xlsx" TargetMode="External"/><Relationship Id="rId1" Type="http://schemas.openxmlformats.org/officeDocument/2006/relationships/externalLinkPath" Target="file:///\\srvdati\Reggio%20Parma\Documenti\Bilanci\2024\Preventiv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2"/>
    </sheetNames>
    <sheetDataSet>
      <sheetData sheetId="0">
        <row r="12">
          <cell r="D12">
            <v>505654.57250000007</v>
          </cell>
        </row>
        <row r="13">
          <cell r="D13">
            <v>361181.83750000002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atroregioparm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="70" zoomScaleNormal="70" workbookViewId="0">
      <selection activeCell="F41" sqref="F41"/>
    </sheetView>
  </sheetViews>
  <sheetFormatPr defaultColWidth="8.85546875" defaultRowHeight="15" customHeight="1" x14ac:dyDescent="0.25"/>
  <cols>
    <col min="1" max="1" width="5" customWidth="1"/>
    <col min="2" max="2" width="42.5703125" style="4" bestFit="1" customWidth="1"/>
    <col min="3" max="3" width="47.42578125" style="4" bestFit="1" customWidth="1"/>
    <col min="4" max="4" width="32.28515625" customWidth="1"/>
    <col min="5" max="6" width="28" customWidth="1"/>
    <col min="7" max="7" width="47.5703125" bestFit="1" customWidth="1"/>
    <col min="8" max="8" width="47.5703125" customWidth="1"/>
    <col min="9" max="9" width="44.7109375" customWidth="1"/>
    <col min="10" max="258" width="8.85546875" customWidth="1"/>
  </cols>
  <sheetData>
    <row r="1" spans="1:9" ht="15" customHeight="1" thickBot="1" x14ac:dyDescent="0.35">
      <c r="A1" s="1"/>
      <c r="B1" s="5"/>
      <c r="C1" s="5"/>
      <c r="D1" s="6"/>
      <c r="E1" s="6"/>
      <c r="F1" s="6"/>
      <c r="G1" s="6"/>
      <c r="H1" s="7"/>
      <c r="I1" s="7"/>
    </row>
    <row r="2" spans="1:9" ht="23.25" customHeight="1" x14ac:dyDescent="0.25">
      <c r="A2" s="2"/>
      <c r="B2" s="48" t="s">
        <v>37</v>
      </c>
      <c r="C2" s="49"/>
      <c r="D2" s="49"/>
      <c r="E2" s="49"/>
      <c r="F2" s="49"/>
      <c r="G2" s="49"/>
      <c r="H2" s="49"/>
      <c r="I2" s="50"/>
    </row>
    <row r="3" spans="1:9" ht="15" customHeight="1" x14ac:dyDescent="0.3">
      <c r="A3" s="2"/>
      <c r="B3" s="59"/>
      <c r="C3" s="60"/>
      <c r="D3" s="60"/>
      <c r="E3" s="60"/>
      <c r="F3" s="60"/>
      <c r="G3" s="60"/>
      <c r="H3" s="60"/>
      <c r="I3" s="61"/>
    </row>
    <row r="4" spans="1:9" ht="23.25" x14ac:dyDescent="0.35">
      <c r="A4" s="2"/>
      <c r="B4" s="65" t="s">
        <v>38</v>
      </c>
      <c r="C4" s="66"/>
      <c r="D4" s="66"/>
      <c r="E4" s="66"/>
      <c r="F4" s="66"/>
      <c r="G4" s="66"/>
      <c r="H4" s="66"/>
      <c r="I4" s="67"/>
    </row>
    <row r="5" spans="1:9" ht="15" customHeight="1" x14ac:dyDescent="0.3">
      <c r="A5" s="2"/>
      <c r="B5" s="8" t="s">
        <v>8</v>
      </c>
      <c r="C5" s="9" t="s">
        <v>13</v>
      </c>
      <c r="D5" s="9" t="s">
        <v>39</v>
      </c>
      <c r="E5" s="9" t="s">
        <v>6</v>
      </c>
      <c r="F5" s="62" t="s">
        <v>7</v>
      </c>
      <c r="G5" s="62"/>
      <c r="H5" s="21" t="s">
        <v>28</v>
      </c>
      <c r="I5" s="25"/>
    </row>
    <row r="6" spans="1:9" ht="18.75" customHeight="1" x14ac:dyDescent="0.3">
      <c r="A6" s="2"/>
      <c r="B6" s="10" t="s">
        <v>10</v>
      </c>
      <c r="C6" s="30" t="s">
        <v>19</v>
      </c>
      <c r="D6" s="11">
        <v>2969669.46</v>
      </c>
      <c r="E6" s="12">
        <v>45485</v>
      </c>
      <c r="F6" s="63" t="s">
        <v>11</v>
      </c>
      <c r="G6" s="63"/>
      <c r="H6" s="22"/>
      <c r="I6" s="26"/>
    </row>
    <row r="7" spans="1:9" ht="18.75" customHeight="1" x14ac:dyDescent="0.3">
      <c r="A7" s="2"/>
      <c r="B7" s="10" t="s">
        <v>4</v>
      </c>
      <c r="C7" s="30" t="s">
        <v>17</v>
      </c>
      <c r="D7" s="11">
        <v>2500</v>
      </c>
      <c r="E7" s="12">
        <v>45463</v>
      </c>
      <c r="F7" s="63" t="s">
        <v>25</v>
      </c>
      <c r="G7" s="63"/>
      <c r="H7" s="22" t="s">
        <v>34</v>
      </c>
      <c r="I7" s="26"/>
    </row>
    <row r="8" spans="1:9" ht="18.75" customHeight="1" x14ac:dyDescent="0.3">
      <c r="A8" s="2"/>
      <c r="B8" s="10" t="s">
        <v>5</v>
      </c>
      <c r="C8" s="30" t="s">
        <v>18</v>
      </c>
      <c r="D8" s="11">
        <v>2500</v>
      </c>
      <c r="E8" s="12">
        <v>45553</v>
      </c>
      <c r="F8" s="63" t="s">
        <v>25</v>
      </c>
      <c r="G8" s="63"/>
      <c r="H8" s="22" t="s">
        <v>34</v>
      </c>
      <c r="I8" s="26"/>
    </row>
    <row r="9" spans="1:9" ht="18.75" customHeight="1" x14ac:dyDescent="0.3">
      <c r="A9" s="2"/>
      <c r="B9" s="10" t="s">
        <v>1</v>
      </c>
      <c r="C9" s="30" t="s">
        <v>14</v>
      </c>
      <c r="D9" s="11">
        <v>2500</v>
      </c>
      <c r="E9" s="12">
        <v>45618</v>
      </c>
      <c r="F9" s="63" t="s">
        <v>25</v>
      </c>
      <c r="G9" s="63"/>
      <c r="H9" s="22" t="s">
        <v>34</v>
      </c>
      <c r="I9" s="26"/>
    </row>
    <row r="10" spans="1:9" ht="21" customHeight="1" x14ac:dyDescent="0.3">
      <c r="A10" s="2"/>
      <c r="B10" s="10" t="s">
        <v>2</v>
      </c>
      <c r="C10" s="30" t="s">
        <v>15</v>
      </c>
      <c r="D10" s="11">
        <v>2500</v>
      </c>
      <c r="E10" s="12">
        <v>45615</v>
      </c>
      <c r="F10" s="63" t="s">
        <v>25</v>
      </c>
      <c r="G10" s="63"/>
      <c r="H10" s="22" t="s">
        <v>34</v>
      </c>
      <c r="I10" s="26"/>
    </row>
    <row r="11" spans="1:9" ht="18.75" customHeight="1" thickBot="1" x14ac:dyDescent="0.35">
      <c r="A11" s="3"/>
      <c r="B11" s="13" t="s">
        <v>9</v>
      </c>
      <c r="C11" s="39" t="s">
        <v>16</v>
      </c>
      <c r="D11" s="14">
        <v>2500</v>
      </c>
      <c r="E11" s="43">
        <v>45609</v>
      </c>
      <c r="F11" s="64" t="s">
        <v>25</v>
      </c>
      <c r="G11" s="64"/>
      <c r="H11" s="42" t="s">
        <v>34</v>
      </c>
      <c r="I11" s="20"/>
    </row>
    <row r="12" spans="1:9" s="54" customFormat="1" ht="15" customHeight="1" thickBot="1" x14ac:dyDescent="0.3">
      <c r="B12" s="55"/>
      <c r="C12" s="55"/>
      <c r="D12" s="55"/>
      <c r="E12" s="55"/>
      <c r="F12" s="55"/>
      <c r="G12" s="55"/>
      <c r="H12" s="55"/>
      <c r="I12" s="55"/>
    </row>
    <row r="13" spans="1:9" ht="23.25" x14ac:dyDescent="0.35">
      <c r="B13" s="51" t="s">
        <v>43</v>
      </c>
      <c r="C13" s="52"/>
      <c r="D13" s="52"/>
      <c r="E13" s="52"/>
      <c r="F13" s="52"/>
      <c r="G13" s="52"/>
      <c r="H13" s="52"/>
      <c r="I13" s="53"/>
    </row>
    <row r="14" spans="1:9" ht="15.6" customHeight="1" x14ac:dyDescent="0.3">
      <c r="A14" s="2"/>
      <c r="B14" s="45" t="s">
        <v>36</v>
      </c>
      <c r="C14" s="46"/>
      <c r="D14" s="46"/>
      <c r="E14" s="46"/>
      <c r="F14" s="46"/>
      <c r="G14" s="46"/>
      <c r="H14" s="46"/>
      <c r="I14" s="47"/>
    </row>
    <row r="15" spans="1:9" ht="18.75" customHeight="1" x14ac:dyDescent="0.3">
      <c r="A15" s="2"/>
      <c r="B15" s="36" t="s">
        <v>0</v>
      </c>
      <c r="C15" s="23"/>
      <c r="D15" s="23" t="s">
        <v>12</v>
      </c>
      <c r="E15" s="23" t="s">
        <v>26</v>
      </c>
      <c r="F15" s="23" t="s">
        <v>20</v>
      </c>
      <c r="G15" s="23" t="s">
        <v>27</v>
      </c>
      <c r="H15" s="23" t="s">
        <v>29</v>
      </c>
      <c r="I15" s="27" t="s">
        <v>30</v>
      </c>
    </row>
    <row r="16" spans="1:9" ht="19.5" customHeight="1" x14ac:dyDescent="0.3">
      <c r="A16" s="2"/>
      <c r="B16" s="37" t="s">
        <v>1</v>
      </c>
      <c r="C16" s="30" t="s">
        <v>14</v>
      </c>
      <c r="D16" s="11">
        <v>651265.53099999996</v>
      </c>
      <c r="E16" s="11">
        <v>752600</v>
      </c>
      <c r="F16" s="11">
        <v>652100</v>
      </c>
      <c r="G16" s="11">
        <f>E16-F16</f>
        <v>100500</v>
      </c>
      <c r="H16" s="11" t="s">
        <v>35</v>
      </c>
      <c r="I16" s="28" t="s">
        <v>31</v>
      </c>
    </row>
    <row r="17" spans="1:9" ht="18.75" x14ac:dyDescent="0.3">
      <c r="A17" s="2"/>
      <c r="B17" s="37" t="s">
        <v>2</v>
      </c>
      <c r="C17" s="30" t="s">
        <v>15</v>
      </c>
      <c r="D17" s="11">
        <f>[1]Foglio2!$D$13</f>
        <v>361181.83750000002</v>
      </c>
      <c r="E17" s="11">
        <v>470375</v>
      </c>
      <c r="F17" s="11">
        <v>407562.5</v>
      </c>
      <c r="G17" s="11">
        <f>E17-F17</f>
        <v>62812.5</v>
      </c>
      <c r="H17" s="11" t="s">
        <v>35</v>
      </c>
      <c r="I17" s="19" t="s">
        <v>32</v>
      </c>
    </row>
    <row r="18" spans="1:9" ht="18.75" x14ac:dyDescent="0.3">
      <c r="A18" s="2"/>
      <c r="B18" s="37" t="s">
        <v>3</v>
      </c>
      <c r="C18" s="30" t="s">
        <v>16</v>
      </c>
      <c r="D18" s="11">
        <f>[1]Foglio2!$D$12</f>
        <v>505654.57250000007</v>
      </c>
      <c r="E18" s="11">
        <v>658525</v>
      </c>
      <c r="F18" s="11">
        <v>570587.5</v>
      </c>
      <c r="G18" s="11">
        <f>E18-F18</f>
        <v>87937.5</v>
      </c>
      <c r="H18" s="11" t="s">
        <v>35</v>
      </c>
      <c r="I18" s="19" t="s">
        <v>33</v>
      </c>
    </row>
    <row r="19" spans="1:9" ht="18.75" x14ac:dyDescent="0.3">
      <c r="A19" s="15"/>
      <c r="B19" s="56"/>
      <c r="C19" s="57"/>
      <c r="D19" s="57"/>
      <c r="E19" s="57"/>
      <c r="F19" s="57"/>
      <c r="G19" s="57"/>
      <c r="H19" s="57"/>
      <c r="I19" s="58"/>
    </row>
    <row r="20" spans="1:9" ht="15.6" customHeight="1" x14ac:dyDescent="0.3">
      <c r="A20" s="15"/>
      <c r="B20" s="45" t="s">
        <v>24</v>
      </c>
      <c r="C20" s="46"/>
      <c r="D20" s="46"/>
      <c r="E20" s="46"/>
      <c r="F20" s="46"/>
      <c r="G20" s="46"/>
      <c r="H20" s="46"/>
      <c r="I20" s="47"/>
    </row>
    <row r="21" spans="1:9" ht="18.75" x14ac:dyDescent="0.3">
      <c r="A21" s="2"/>
      <c r="B21" s="36" t="s">
        <v>0</v>
      </c>
      <c r="C21" s="23"/>
      <c r="D21" s="31" t="s">
        <v>12</v>
      </c>
      <c r="E21" s="32" t="s">
        <v>22</v>
      </c>
      <c r="F21" s="23" t="s">
        <v>23</v>
      </c>
      <c r="G21" s="24" t="s">
        <v>21</v>
      </c>
      <c r="H21" s="23" t="s">
        <v>29</v>
      </c>
      <c r="I21" s="27" t="s">
        <v>30</v>
      </c>
    </row>
    <row r="22" spans="1:9" ht="18.75" x14ac:dyDescent="0.3">
      <c r="A22" s="2"/>
      <c r="B22" s="37" t="s">
        <v>1</v>
      </c>
      <c r="C22" s="30" t="s">
        <v>14</v>
      </c>
      <c r="D22" s="33">
        <f>158688.3+2500+60000+17500</f>
        <v>238688.3</v>
      </c>
      <c r="E22" s="33">
        <f>158688.3+2500+59615.8</f>
        <v>220804.09999999998</v>
      </c>
      <c r="F22" s="34">
        <f>D22-E22</f>
        <v>17884.200000000012</v>
      </c>
      <c r="G22" s="35" t="s">
        <v>44</v>
      </c>
      <c r="H22" s="11" t="s">
        <v>35</v>
      </c>
      <c r="I22" s="19" t="s">
        <v>31</v>
      </c>
    </row>
    <row r="23" spans="1:9" ht="18.75" x14ac:dyDescent="0.3">
      <c r="A23" s="2"/>
      <c r="B23" s="37" t="s">
        <v>2</v>
      </c>
      <c r="C23" s="30" t="s">
        <v>15</v>
      </c>
      <c r="D23" s="33">
        <f>197449.2+60000+1646.4+806.8+17500</f>
        <v>277402.40000000002</v>
      </c>
      <c r="E23" s="33">
        <f>197449.2+60000+1646.4</f>
        <v>259095.6</v>
      </c>
      <c r="F23" s="34">
        <f>D23-E23</f>
        <v>18306.800000000017</v>
      </c>
      <c r="G23" s="35" t="s">
        <v>45</v>
      </c>
      <c r="H23" s="11" t="s">
        <v>35</v>
      </c>
      <c r="I23" s="19" t="s">
        <v>32</v>
      </c>
    </row>
    <row r="24" spans="1:9" ht="19.5" thickBot="1" x14ac:dyDescent="0.35">
      <c r="A24" s="3"/>
      <c r="B24" s="38" t="s">
        <v>3</v>
      </c>
      <c r="C24" s="39" t="s">
        <v>16</v>
      </c>
      <c r="D24" s="40">
        <f>178036.92+60000+17500+1384</f>
        <v>256920.92</v>
      </c>
      <c r="E24" s="40">
        <v>178036.92</v>
      </c>
      <c r="F24" s="41">
        <f>D24-E24</f>
        <v>78884</v>
      </c>
      <c r="G24" s="42" t="s">
        <v>42</v>
      </c>
      <c r="H24" s="14" t="s">
        <v>35</v>
      </c>
      <c r="I24" s="29" t="s">
        <v>33</v>
      </c>
    </row>
    <row r="25" spans="1:9" ht="18.75" x14ac:dyDescent="0.3">
      <c r="A25" s="68"/>
      <c r="B25" s="69"/>
      <c r="C25" s="7"/>
      <c r="D25" s="70"/>
      <c r="E25" s="70"/>
      <c r="F25" s="71"/>
      <c r="G25" s="72"/>
      <c r="H25" s="73"/>
      <c r="I25" s="73"/>
    </row>
    <row r="26" spans="1:9" s="18" customFormat="1" ht="15" customHeight="1" x14ac:dyDescent="0.3">
      <c r="B26" s="17"/>
      <c r="C26" s="17"/>
      <c r="D26" s="16"/>
      <c r="E26" s="16"/>
      <c r="F26" s="16"/>
      <c r="G26" s="16"/>
      <c r="H26" s="16"/>
      <c r="I26" s="16"/>
    </row>
    <row r="27" spans="1:9" ht="18.75" customHeight="1" x14ac:dyDescent="0.3">
      <c r="B27" s="45" t="s">
        <v>41</v>
      </c>
      <c r="C27" s="46"/>
      <c r="D27" s="46"/>
      <c r="E27" s="46"/>
      <c r="F27" s="46"/>
      <c r="G27" s="46"/>
      <c r="H27" s="46"/>
      <c r="I27" s="47"/>
    </row>
    <row r="28" spans="1:9" ht="20.25" customHeight="1" x14ac:dyDescent="0.3">
      <c r="B28" s="36" t="s">
        <v>0</v>
      </c>
      <c r="C28" s="23"/>
      <c r="D28" s="31" t="s">
        <v>12</v>
      </c>
      <c r="E28" s="32" t="s">
        <v>22</v>
      </c>
      <c r="F28" s="23" t="s">
        <v>23</v>
      </c>
      <c r="G28" s="24" t="s">
        <v>21</v>
      </c>
      <c r="H28" s="23" t="s">
        <v>29</v>
      </c>
      <c r="I28" s="27" t="s">
        <v>30</v>
      </c>
    </row>
    <row r="29" spans="1:9" ht="15" customHeight="1" x14ac:dyDescent="0.3">
      <c r="B29" s="37" t="s">
        <v>2</v>
      </c>
      <c r="C29" s="30" t="s">
        <v>15</v>
      </c>
      <c r="D29" s="33">
        <v>178739</v>
      </c>
      <c r="E29" s="33">
        <v>178738.52</v>
      </c>
      <c r="F29" s="34">
        <v>0</v>
      </c>
      <c r="G29" s="35">
        <v>45474</v>
      </c>
      <c r="H29" s="11" t="s">
        <v>40</v>
      </c>
      <c r="I29" s="19" t="s">
        <v>32</v>
      </c>
    </row>
    <row r="30" spans="1:9" ht="15" customHeight="1" x14ac:dyDescent="0.25">
      <c r="H30" s="18">
        <v>29</v>
      </c>
      <c r="I30" s="18"/>
    </row>
    <row r="32" spans="1:9" ht="15" customHeight="1" x14ac:dyDescent="0.25">
      <c r="D32" s="44"/>
    </row>
    <row r="34" spans="5:7" ht="15" customHeight="1" x14ac:dyDescent="0.25">
      <c r="E34" s="44"/>
    </row>
    <row r="36" spans="5:7" ht="15" customHeight="1" x14ac:dyDescent="0.25">
      <c r="G36" s="44"/>
    </row>
  </sheetData>
  <mergeCells count="16">
    <mergeCell ref="B27:I27"/>
    <mergeCell ref="B20:I20"/>
    <mergeCell ref="B2:I2"/>
    <mergeCell ref="B13:I13"/>
    <mergeCell ref="B14:I14"/>
    <mergeCell ref="A12:XFD12"/>
    <mergeCell ref="B19:I19"/>
    <mergeCell ref="B3:I3"/>
    <mergeCell ref="F5:G5"/>
    <mergeCell ref="F6:G6"/>
    <mergeCell ref="F7:G7"/>
    <mergeCell ref="F8:G8"/>
    <mergeCell ref="F9:G9"/>
    <mergeCell ref="F10:G10"/>
    <mergeCell ref="F11:G11"/>
    <mergeCell ref="B4:I4"/>
  </mergeCells>
  <hyperlinks>
    <hyperlink ref="I16" r:id="rId1" xr:uid="{4B1810B7-463F-4D4A-B268-FCE2B2A9B2D8}"/>
  </hyperlinks>
  <pageMargins left="0.25" right="0.25" top="0.75" bottom="0.75" header="0.3" footer="0.3"/>
  <pageSetup paperSize="9" scale="63" orientation="landscape" r:id="rId2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Contributi 2024</vt:lpstr>
      <vt:lpstr>'Contributi 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Dellanoce</dc:creator>
  <cp:lastModifiedBy>Maura Dellanoce</cp:lastModifiedBy>
  <cp:lastPrinted>2024-04-30T11:34:14Z</cp:lastPrinted>
  <dcterms:created xsi:type="dcterms:W3CDTF">2019-03-20T16:01:56Z</dcterms:created>
  <dcterms:modified xsi:type="dcterms:W3CDTF">2025-10-14T08:32:36Z</dcterms:modified>
</cp:coreProperties>
</file>